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bookViews>
    <workbookView xWindow="120" yWindow="30" windowWidth="1560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'Feuil1'!$A$4:$I$44</definedName>
  </definedNames>
  <calcPr calcId="171027"/>
</workbook>
</file>

<file path=xl/sharedStrings.xml><?xml version="1.0" encoding="utf-8"?>
<sst xmlns="http://schemas.openxmlformats.org/spreadsheetml/2006/main" count="30" uniqueCount="14">
  <si>
    <t>Epaisseur</t>
  </si>
  <si>
    <t>Surface Fond</t>
  </si>
  <si>
    <t>Surface Mur</t>
  </si>
  <si>
    <t>Ratio</t>
  </si>
  <si>
    <t>Largeur mini EF</t>
  </si>
  <si>
    <t>Largeur mini NiLa</t>
  </si>
  <si>
    <t>Largeur mini Laser</t>
  </si>
  <si>
    <t>Longueur</t>
  </si>
  <si>
    <t>largeur</t>
  </si>
  <si>
    <t>Calcul de rapport de surface pour démoulage</t>
  </si>
  <si>
    <t>Rectangle</t>
  </si>
  <si>
    <t>Rond</t>
  </si>
  <si>
    <t>Oblong</t>
  </si>
  <si>
    <t>Diametre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</si>
</sst>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1"/>
      <color theme="1"/>
      <name val="+mn-cs"/>
      <family val="2"/>
    </font>
    <font>
      <sz val="11"/>
      <color theme="1"/>
      <name val="Calibri"/>
      <family val="2"/>
    </font>
    <font>
      <i/>
      <sz val="15.5"/>
      <color rgb="FF000080"/>
      <name val="83 Helvetica Heavy Cond"/>
      <family val="2"/>
    </font>
    <font>
      <i/>
      <sz val="8"/>
      <color rgb="FF000000"/>
      <name val="Times New Roman"/>
      <family val="2"/>
    </font>
    <font>
      <i/>
      <sz val="15.5"/>
      <color rgb="FF000000"/>
      <name val="83 Helvetica Heavy Cond"/>
      <family val="2"/>
    </font>
    <font>
      <i/>
      <sz val="15.5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2</xdr:col>
      <xdr:colOff>66675</xdr:colOff>
      <xdr:row>12</xdr:row>
      <xdr:rowOff>114300</xdr:rowOff>
    </xdr:to>
    <xdr:grpSp>
      <xdr:nvGrpSpPr>
        <xdr:cNvPr id="1235" name="Group 16"/>
        <xdr:cNvGrpSpPr>
          <a:grpSpLocks noChangeAspect="1"/>
        </xdr:cNvGrpSpPr>
      </xdr:nvGrpSpPr>
      <xdr:grpSpPr bwMode="auto">
        <a:xfrm>
          <a:off x="152400" y="400050"/>
          <a:ext cx="1438275" cy="1724025"/>
          <a:chOff x="2246" y="8543"/>
          <a:chExt cx="3428" cy="4107"/>
        </a:xfrm>
      </xdr:grpSpPr>
      <xdr:sp macro="" textlink="">
        <xdr:nvSpPr>
          <xdr:cNvPr id="1239" name="AutoShape 17"/>
          <xdr:cNvSpPr>
            <a:spLocks noChangeAspect="1" noChangeArrowheads="1" noTextEdit="1"/>
          </xdr:cNvSpPr>
        </xdr:nvSpPr>
        <xdr:spPr bwMode="auto">
          <a:xfrm>
            <a:off x="2246" y="8543"/>
            <a:ext cx="3428" cy="4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0" name="Freeform 18"/>
          <xdr:cNvSpPr>
            <a:spLocks/>
          </xdr:cNvSpPr>
        </xdr:nvSpPr>
        <xdr:spPr bwMode="auto">
          <a:xfrm>
            <a:off x="2278" y="8559"/>
            <a:ext cx="3364" cy="4059"/>
          </a:xfrm>
          <a:custGeom>
            <a:avLst/>
            <a:gdLst>
              <a:gd name="T0" fmla="*/ 265216 w 1682"/>
              <a:gd name="T1" fmla="*/ 16876 h 2030"/>
              <a:gd name="T2" fmla="*/ 241920 w 1682"/>
              <a:gd name="T3" fmla="*/ 58804 h 2030"/>
              <a:gd name="T4" fmla="*/ 204800 w 1682"/>
              <a:gd name="T5" fmla="*/ 61105 h 2030"/>
              <a:gd name="T6" fmla="*/ 181504 w 1682"/>
              <a:gd name="T7" fmla="*/ 93553 h 2030"/>
              <a:gd name="T8" fmla="*/ 162816 w 1682"/>
              <a:gd name="T9" fmla="*/ 98144 h 2030"/>
              <a:gd name="T10" fmla="*/ 139776 w 1682"/>
              <a:gd name="T11" fmla="*/ 109909 h 2030"/>
              <a:gd name="T12" fmla="*/ 90880 w 1682"/>
              <a:gd name="T13" fmla="*/ 144628 h 2030"/>
              <a:gd name="T14" fmla="*/ 69888 w 1682"/>
              <a:gd name="T15" fmla="*/ 151785 h 2030"/>
              <a:gd name="T16" fmla="*/ 55808 w 1682"/>
              <a:gd name="T17" fmla="*/ 156387 h 2030"/>
              <a:gd name="T18" fmla="*/ 44288 w 1682"/>
              <a:gd name="T19" fmla="*/ 154088 h 2030"/>
              <a:gd name="T20" fmla="*/ 11776 w 1682"/>
              <a:gd name="T21" fmla="*/ 188851 h 2030"/>
              <a:gd name="T22" fmla="*/ 4608 w 1682"/>
              <a:gd name="T23" fmla="*/ 205191 h 2030"/>
              <a:gd name="T24" fmla="*/ 0 w 1682"/>
              <a:gd name="T25" fmla="*/ 219000 h 2030"/>
              <a:gd name="T26" fmla="*/ 9216 w 1682"/>
              <a:gd name="T27" fmla="*/ 244556 h 2030"/>
              <a:gd name="T28" fmla="*/ 25600 w 1682"/>
              <a:gd name="T29" fmla="*/ 293264 h 2030"/>
              <a:gd name="T30" fmla="*/ 44288 w 1682"/>
              <a:gd name="T31" fmla="*/ 311931 h 2030"/>
              <a:gd name="T32" fmla="*/ 53504 w 1682"/>
              <a:gd name="T33" fmla="*/ 332872 h 2030"/>
              <a:gd name="T34" fmla="*/ 55808 w 1682"/>
              <a:gd name="T35" fmla="*/ 339780 h 2030"/>
              <a:gd name="T36" fmla="*/ 39680 w 1682"/>
              <a:gd name="T37" fmla="*/ 437380 h 2030"/>
              <a:gd name="T38" fmla="*/ 41984 w 1682"/>
              <a:gd name="T39" fmla="*/ 453488 h 2030"/>
              <a:gd name="T40" fmla="*/ 79104 w 1682"/>
              <a:gd name="T41" fmla="*/ 483889 h 2030"/>
              <a:gd name="T42" fmla="*/ 109312 w 1682"/>
              <a:gd name="T43" fmla="*/ 504844 h 2030"/>
              <a:gd name="T44" fmla="*/ 172288 w 1682"/>
              <a:gd name="T45" fmla="*/ 518656 h 2030"/>
              <a:gd name="T46" fmla="*/ 244480 w 1682"/>
              <a:gd name="T47" fmla="*/ 511748 h 2030"/>
              <a:gd name="T48" fmla="*/ 295680 w 1682"/>
              <a:gd name="T49" fmla="*/ 495384 h 2030"/>
              <a:gd name="T50" fmla="*/ 325888 w 1682"/>
              <a:gd name="T51" fmla="*/ 479284 h 2030"/>
              <a:gd name="T52" fmla="*/ 360704 w 1682"/>
              <a:gd name="T53" fmla="*/ 456016 h 2030"/>
              <a:gd name="T54" fmla="*/ 374784 w 1682"/>
              <a:gd name="T55" fmla="*/ 444281 h 2030"/>
              <a:gd name="T56" fmla="*/ 384000 w 1682"/>
              <a:gd name="T57" fmla="*/ 430472 h 2030"/>
              <a:gd name="T58" fmla="*/ 374784 w 1682"/>
              <a:gd name="T59" fmla="*/ 409515 h 2030"/>
              <a:gd name="T60" fmla="*/ 372480 w 1682"/>
              <a:gd name="T61" fmla="*/ 402357 h 2030"/>
              <a:gd name="T62" fmla="*/ 386304 w 1682"/>
              <a:gd name="T63" fmla="*/ 330573 h 2030"/>
              <a:gd name="T64" fmla="*/ 402688 w 1682"/>
              <a:gd name="T65" fmla="*/ 281769 h 2030"/>
              <a:gd name="T66" fmla="*/ 430592 w 1682"/>
              <a:gd name="T67" fmla="*/ 249161 h 2030"/>
              <a:gd name="T68" fmla="*/ 398080 w 1682"/>
              <a:gd name="T69" fmla="*/ 200589 h 2030"/>
              <a:gd name="T70" fmla="*/ 400384 w 1682"/>
              <a:gd name="T71" fmla="*/ 146924 h 2030"/>
              <a:gd name="T72" fmla="*/ 400384 w 1682"/>
              <a:gd name="T73" fmla="*/ 103005 h 2030"/>
              <a:gd name="T74" fmla="*/ 381696 w 1682"/>
              <a:gd name="T75" fmla="*/ 86649 h 2030"/>
              <a:gd name="T76" fmla="*/ 377088 w 1682"/>
              <a:gd name="T77" fmla="*/ 26340 h 2030"/>
              <a:gd name="T78" fmla="*/ 337408 w 1682"/>
              <a:gd name="T79" fmla="*/ 14580 h 2030"/>
              <a:gd name="T80" fmla="*/ 323584 w 1682"/>
              <a:gd name="T81" fmla="*/ 9976 h 2030"/>
              <a:gd name="T82" fmla="*/ 265216 w 1682"/>
              <a:gd name="T83" fmla="*/ 16876 h 203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h="2030" w="1682">
                <a:moveTo>
                  <a:pt x="1036" y="66"/>
                </a:moveTo>
                <a:cubicBezTo>
                  <a:pt x="1021" y="127"/>
                  <a:pt x="999" y="196"/>
                  <a:pt x="945" y="230"/>
                </a:cubicBezTo>
                <a:cubicBezTo>
                  <a:pt x="897" y="198"/>
                  <a:pt x="847" y="208"/>
                  <a:pt x="800" y="239"/>
                </a:cubicBezTo>
                <a:cubicBezTo>
                  <a:pt x="785" y="285"/>
                  <a:pt x="759" y="348"/>
                  <a:pt x="709" y="366"/>
                </a:cubicBezTo>
                <a:cubicBezTo>
                  <a:pt x="685" y="374"/>
                  <a:pt x="636" y="384"/>
                  <a:pt x="636" y="384"/>
                </a:cubicBezTo>
                <a:cubicBezTo>
                  <a:pt x="606" y="400"/>
                  <a:pt x="573" y="409"/>
                  <a:pt x="546" y="430"/>
                </a:cubicBezTo>
                <a:cubicBezTo>
                  <a:pt x="484" y="479"/>
                  <a:pt x="426" y="531"/>
                  <a:pt x="355" y="566"/>
                </a:cubicBezTo>
                <a:cubicBezTo>
                  <a:pt x="329" y="579"/>
                  <a:pt x="300" y="585"/>
                  <a:pt x="273" y="594"/>
                </a:cubicBezTo>
                <a:cubicBezTo>
                  <a:pt x="255" y="600"/>
                  <a:pt x="218" y="612"/>
                  <a:pt x="218" y="612"/>
                </a:cubicBezTo>
                <a:cubicBezTo>
                  <a:pt x="203" y="609"/>
                  <a:pt x="188" y="603"/>
                  <a:pt x="173" y="603"/>
                </a:cubicBezTo>
                <a:cubicBezTo>
                  <a:pt x="96" y="603"/>
                  <a:pt x="75" y="683"/>
                  <a:pt x="46" y="739"/>
                </a:cubicBezTo>
                <a:cubicBezTo>
                  <a:pt x="35" y="760"/>
                  <a:pt x="27" y="781"/>
                  <a:pt x="18" y="803"/>
                </a:cubicBezTo>
                <a:cubicBezTo>
                  <a:pt x="11" y="821"/>
                  <a:pt x="0" y="857"/>
                  <a:pt x="0" y="857"/>
                </a:cubicBezTo>
                <a:cubicBezTo>
                  <a:pt x="8" y="899"/>
                  <a:pt x="13" y="922"/>
                  <a:pt x="36" y="957"/>
                </a:cubicBezTo>
                <a:cubicBezTo>
                  <a:pt x="50" y="1022"/>
                  <a:pt x="58" y="1094"/>
                  <a:pt x="100" y="1148"/>
                </a:cubicBezTo>
                <a:cubicBezTo>
                  <a:pt x="121" y="1175"/>
                  <a:pt x="149" y="1197"/>
                  <a:pt x="173" y="1221"/>
                </a:cubicBezTo>
                <a:cubicBezTo>
                  <a:pt x="195" y="1243"/>
                  <a:pt x="200" y="1276"/>
                  <a:pt x="209" y="1303"/>
                </a:cubicBezTo>
                <a:cubicBezTo>
                  <a:pt x="212" y="1312"/>
                  <a:pt x="218" y="1330"/>
                  <a:pt x="218" y="1330"/>
                </a:cubicBezTo>
                <a:cubicBezTo>
                  <a:pt x="211" y="1484"/>
                  <a:pt x="201" y="1572"/>
                  <a:pt x="155" y="1712"/>
                </a:cubicBezTo>
                <a:cubicBezTo>
                  <a:pt x="158" y="1733"/>
                  <a:pt x="154" y="1756"/>
                  <a:pt x="164" y="1775"/>
                </a:cubicBezTo>
                <a:cubicBezTo>
                  <a:pt x="191" y="1826"/>
                  <a:pt x="265" y="1863"/>
                  <a:pt x="309" y="1894"/>
                </a:cubicBezTo>
                <a:cubicBezTo>
                  <a:pt x="348" y="1922"/>
                  <a:pt x="388" y="1948"/>
                  <a:pt x="427" y="1976"/>
                </a:cubicBezTo>
                <a:cubicBezTo>
                  <a:pt x="474" y="2009"/>
                  <a:pt x="621" y="2024"/>
                  <a:pt x="673" y="2030"/>
                </a:cubicBezTo>
                <a:cubicBezTo>
                  <a:pt x="787" y="2024"/>
                  <a:pt x="853" y="2017"/>
                  <a:pt x="955" y="2003"/>
                </a:cubicBezTo>
                <a:cubicBezTo>
                  <a:pt x="1016" y="1973"/>
                  <a:pt x="1089" y="1955"/>
                  <a:pt x="1155" y="1939"/>
                </a:cubicBezTo>
                <a:cubicBezTo>
                  <a:pt x="1192" y="1914"/>
                  <a:pt x="1235" y="1900"/>
                  <a:pt x="1273" y="1876"/>
                </a:cubicBezTo>
                <a:cubicBezTo>
                  <a:pt x="1318" y="1848"/>
                  <a:pt x="1366" y="1816"/>
                  <a:pt x="1409" y="1785"/>
                </a:cubicBezTo>
                <a:cubicBezTo>
                  <a:pt x="1416" y="1780"/>
                  <a:pt x="1455" y="1751"/>
                  <a:pt x="1464" y="1739"/>
                </a:cubicBezTo>
                <a:cubicBezTo>
                  <a:pt x="1477" y="1722"/>
                  <a:pt x="1500" y="1685"/>
                  <a:pt x="1500" y="1685"/>
                </a:cubicBezTo>
                <a:cubicBezTo>
                  <a:pt x="1472" y="1642"/>
                  <a:pt x="1485" y="1667"/>
                  <a:pt x="1464" y="1603"/>
                </a:cubicBezTo>
                <a:cubicBezTo>
                  <a:pt x="1461" y="1594"/>
                  <a:pt x="1455" y="1575"/>
                  <a:pt x="1455" y="1575"/>
                </a:cubicBezTo>
                <a:cubicBezTo>
                  <a:pt x="1461" y="1466"/>
                  <a:pt x="1462" y="1388"/>
                  <a:pt x="1509" y="1294"/>
                </a:cubicBezTo>
                <a:cubicBezTo>
                  <a:pt x="1525" y="1229"/>
                  <a:pt x="1540" y="1162"/>
                  <a:pt x="1573" y="1103"/>
                </a:cubicBezTo>
                <a:cubicBezTo>
                  <a:pt x="1600" y="1055"/>
                  <a:pt x="1644" y="1015"/>
                  <a:pt x="1682" y="975"/>
                </a:cubicBezTo>
                <a:cubicBezTo>
                  <a:pt x="1667" y="898"/>
                  <a:pt x="1609" y="839"/>
                  <a:pt x="1555" y="785"/>
                </a:cubicBezTo>
                <a:cubicBezTo>
                  <a:pt x="1531" y="717"/>
                  <a:pt x="1542" y="643"/>
                  <a:pt x="1564" y="575"/>
                </a:cubicBezTo>
                <a:cubicBezTo>
                  <a:pt x="1570" y="513"/>
                  <a:pt x="1581" y="465"/>
                  <a:pt x="1564" y="403"/>
                </a:cubicBezTo>
                <a:cubicBezTo>
                  <a:pt x="1559" y="384"/>
                  <a:pt x="1505" y="353"/>
                  <a:pt x="1491" y="339"/>
                </a:cubicBezTo>
                <a:cubicBezTo>
                  <a:pt x="1500" y="276"/>
                  <a:pt x="1544" y="143"/>
                  <a:pt x="1473" y="103"/>
                </a:cubicBezTo>
                <a:cubicBezTo>
                  <a:pt x="1438" y="83"/>
                  <a:pt x="1357" y="70"/>
                  <a:pt x="1318" y="57"/>
                </a:cubicBezTo>
                <a:cubicBezTo>
                  <a:pt x="1300" y="51"/>
                  <a:pt x="1264" y="39"/>
                  <a:pt x="1264" y="39"/>
                </a:cubicBezTo>
                <a:cubicBezTo>
                  <a:pt x="1046" y="48"/>
                  <a:pt x="1106" y="0"/>
                  <a:pt x="1036" y="66"/>
                </a:cubicBezTo>
                <a:close/>
              </a:path>
            </a:pathLst>
          </a:custGeom>
          <a:gradFill rotWithShape="0">
            <a:gsLst>
              <a:gs pos="0">
                <a:srgbClr val="0D095E"/>
              </a:gs>
              <a:gs pos="50000">
                <a:srgbClr val="DDE5FF"/>
              </a:gs>
              <a:gs pos="100000">
                <a:srgbClr val="0D095E"/>
              </a:gs>
            </a:gsLst>
            <a:lin ang="2700000" scaled="1"/>
          </a:gradFill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241" name="AutoShape 19"/>
          <xdr:cNvSpPr>
            <a:spLocks noChangeArrowheads="1"/>
          </xdr:cNvSpPr>
        </xdr:nvSpPr>
        <xdr:spPr bwMode="auto">
          <a:xfrm rot="-8630519">
            <a:off x="3496" y="9533"/>
            <a:ext cx="1422" cy="200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3889 w 21600"/>
              <a:gd name="T13" fmla="*/ 3881 h 21600"/>
              <a:gd name="T14" fmla="*/ 17711 w 21600"/>
              <a:gd name="T15" fmla="*/ 17719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h="21600" w="21600">
                <a:moveTo>
                  <a:pt x="0" y="0"/>
                </a:moveTo>
                <a:lnTo>
                  <a:pt x="4164" y="21600"/>
                </a:lnTo>
                <a:lnTo>
                  <a:pt x="17436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gradFill rotWithShape="0">
            <a:gsLst>
              <a:gs pos="0">
                <a:srgbClr val="FFFFFF"/>
              </a:gs>
              <a:gs pos="100000">
                <a:srgbClr val="FFFFFF"/>
              </a:gs>
            </a:gsLst>
            <a:lin ang="0" scaled="1"/>
          </a:gradFill>
          <a:ln w="12700">
            <a:solidFill>
              <a:srgbClr val="0D095E"/>
            </a:solidFill>
            <a:miter lim="800000"/>
            <a:headEnd type="none"/>
            <a:tailEnd type="none"/>
          </a:ln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242" name="Line 20"/>
          <xdr:cNvSpPr>
            <a:spLocks noChangeShapeType="1"/>
          </xdr:cNvSpPr>
        </xdr:nvSpPr>
        <xdr:spPr bwMode="auto">
          <a:xfrm>
            <a:off x="4442" y="9459"/>
            <a:ext cx="0" cy="542"/>
          </a:xfrm>
          <a:prstGeom prst="line">
            <a:avLst/>
          </a:prstGeom>
          <a:noFill/>
          <a:ln w="12700">
            <a:solidFill>
              <a:srgbClr val="0D095E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243" name="Line 21"/>
          <xdr:cNvSpPr>
            <a:spLocks noChangeShapeType="1"/>
          </xdr:cNvSpPr>
        </xdr:nvSpPr>
        <xdr:spPr bwMode="auto">
          <a:xfrm flipH="1">
            <a:off x="3420" y="9987"/>
            <a:ext cx="1020" cy="1241"/>
          </a:xfrm>
          <a:prstGeom prst="line">
            <a:avLst/>
          </a:prstGeom>
          <a:noFill/>
          <a:ln w="12700">
            <a:solidFill>
              <a:srgbClr val="0D095E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244" name="Line 22"/>
          <xdr:cNvSpPr>
            <a:spLocks noChangeShapeType="1"/>
          </xdr:cNvSpPr>
        </xdr:nvSpPr>
        <xdr:spPr bwMode="auto">
          <a:xfrm>
            <a:off x="4428" y="9993"/>
            <a:ext cx="528" cy="366"/>
          </a:xfrm>
          <a:prstGeom prst="line">
            <a:avLst/>
          </a:prstGeom>
          <a:noFill/>
          <a:ln w="12700">
            <a:solidFill>
              <a:srgbClr val="0D095E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245" name="Line 23"/>
          <xdr:cNvSpPr>
            <a:spLocks noChangeShapeType="1"/>
          </xdr:cNvSpPr>
        </xdr:nvSpPr>
        <xdr:spPr bwMode="auto">
          <a:xfrm rot="21499597" flipH="1">
            <a:off x="4254" y="10113"/>
            <a:ext cx="1072" cy="1781"/>
          </a:xfrm>
          <a:prstGeom prst="line">
            <a:avLst/>
          </a:prstGeom>
          <a:noFill/>
          <a:ln w="12700">
            <a:solidFill>
              <a:srgbClr val="0D095E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4721" y="10744"/>
            <a:ext cx="522" cy="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DD0806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  <xdr:txBody>
          <a:bodyPr vertOverflow="clip" wrap="square" lIns="52927" tIns="26043" rIns="52927" bIns="26043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fr-FR" sz="1550" b="0" i="1" u="none" strike="noStrike" baseline="0">
                <a:solidFill>
                  <a:srgbClr val="000080"/>
                </a:solidFill>
                <a:latin typeface="83 Helvetica Heavy Cond"/>
              </a:rPr>
              <a:t>L</a:t>
            </a:r>
            <a:endParaRPr lang="fr-FR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700"/>
              </a:lnSpc>
              <a:defRPr sz="1000"/>
            </a:pPr>
            <a:endParaRPr lang="fr-FR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3835" y="9791"/>
            <a:ext cx="522" cy="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DD0806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  <xdr:txBody>
          <a:bodyPr vertOverflow="clip" wrap="square" lIns="52927" tIns="26043" rIns="52927" bIns="26043" anchor="t" upright="1"/>
          <a:lstStyle/>
          <a:p>
            <a:pPr algn="l" rtl="0">
              <a:defRPr sz="1000"/>
            </a:pPr>
            <a:r>
              <a:rPr lang="fr-FR" sz="1550" b="0" i="1" u="none" strike="noStrike" baseline="0">
                <a:solidFill>
                  <a:srgbClr val="000080"/>
                </a:solidFill>
                <a:latin typeface="83 Helvetica Heavy Cond"/>
              </a:rPr>
              <a:t>T</a:t>
            </a:r>
            <a:endParaRPr lang="fr-FR" sz="1550" b="0" i="1" u="none" strike="noStrike" baseline="0">
              <a:solidFill>
                <a:srgbClr val="000000"/>
              </a:solidFill>
              <a:latin typeface="83 Helvetica Heavy Cond"/>
            </a:endParaRPr>
          </a:p>
          <a:p>
            <a:pPr algn="l" rtl="0">
              <a:defRPr sz="1000"/>
            </a:pPr>
            <a:endParaRPr lang="fr-FR" sz="1550" b="0" i="1" u="none" strike="noStrike" baseline="0">
              <a:solidFill>
                <a:srgbClr val="000000"/>
              </a:solidFill>
              <a:latin typeface="83 Helvetica Heavy Cond"/>
            </a:endParaRPr>
          </a:p>
        </xdr:txBody>
      </xdr:sp>
      <xdr:sp macro="" textlink="">
        <xdr:nvSpPr>
          <xdr:cNvPr id="1248" name="Line 26"/>
          <xdr:cNvSpPr>
            <a:spLocks noChangeShapeType="1"/>
          </xdr:cNvSpPr>
        </xdr:nvSpPr>
        <xdr:spPr bwMode="auto">
          <a:xfrm>
            <a:off x="4094" y="9497"/>
            <a:ext cx="0" cy="328"/>
          </a:xfrm>
          <a:prstGeom prst="line">
            <a:avLst/>
          </a:prstGeom>
          <a:noFill/>
          <a:ln w="12700">
            <a:solidFill>
              <a:srgbClr val="0D095E"/>
            </a:solidFill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2995" y="11493"/>
            <a:ext cx="681" cy="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DD0806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  <xdr:txBody>
          <a:bodyPr vertOverflow="clip" wrap="square" lIns="52927" tIns="26043" rIns="52927" bIns="26043" anchor="t" upright="1"/>
          <a:lstStyle/>
          <a:p>
            <a:pPr algn="l" rtl="0">
              <a:defRPr sz="1000"/>
            </a:pPr>
            <a:r>
              <a:rPr lang="fr-FR" sz="1550" b="0" i="1" u="none" strike="noStrike" baseline="0">
                <a:solidFill>
                  <a:srgbClr val="000080"/>
                </a:solidFill>
                <a:latin typeface="83 Helvetica Heavy Cond"/>
              </a:rPr>
              <a:t>W</a:t>
            </a:r>
            <a:endParaRPr lang="fr-FR" sz="155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fr-FR" sz="155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50" name="Line 28"/>
          <xdr:cNvSpPr>
            <a:spLocks noChangeShapeType="1"/>
          </xdr:cNvSpPr>
        </xdr:nvSpPr>
        <xdr:spPr bwMode="auto">
          <a:xfrm rot="-76013" flipH="1" flipV="1">
            <a:off x="2934" y="11110"/>
            <a:ext cx="1086" cy="860"/>
          </a:xfrm>
          <a:prstGeom prst="line">
            <a:avLst/>
          </a:prstGeom>
          <a:noFill/>
          <a:ln w="12700">
            <a:solidFill>
              <a:srgbClr val="0D095E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251" name="Freeform 29"/>
          <xdr:cNvSpPr>
            <a:spLocks/>
          </xdr:cNvSpPr>
        </xdr:nvSpPr>
        <xdr:spPr bwMode="auto">
          <a:xfrm>
            <a:off x="3442" y="10007"/>
            <a:ext cx="1500" cy="1755"/>
          </a:xfrm>
          <a:custGeom>
            <a:avLst/>
            <a:gdLst>
              <a:gd name="T0" fmla="*/ 0 w 750"/>
              <a:gd name="T1" fmla="*/ 152881 h 878"/>
              <a:gd name="T2" fmla="*/ 126976 w 750"/>
              <a:gd name="T3" fmla="*/ 0 h 878"/>
              <a:gd name="T4" fmla="*/ 192000 w 750"/>
              <a:gd name="T5" fmla="*/ 44892 h 878"/>
              <a:gd name="T6" fmla="*/ 95232 w 750"/>
              <a:gd name="T7" fmla="*/ 223745 h 878"/>
              <a:gd name="T8" fmla="*/ 0 w 750"/>
              <a:gd name="T9" fmla="*/ 152881 h 87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78" w="750">
                <a:moveTo>
                  <a:pt x="0" y="600"/>
                </a:moveTo>
                <a:lnTo>
                  <a:pt x="496" y="0"/>
                </a:lnTo>
                <a:lnTo>
                  <a:pt x="750" y="176"/>
                </a:lnTo>
                <a:lnTo>
                  <a:pt x="372" y="878"/>
                </a:lnTo>
                <a:lnTo>
                  <a:pt x="0" y="600"/>
                </a:lnTo>
                <a:close/>
              </a:path>
            </a:pathLst>
          </a:custGeom>
          <a:solidFill>
            <a:srgbClr val="99ACFF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12700" cap="flat" cmpd="sng">
                <a:solidFill>
                  <a:srgbClr val="0D095E"/>
                </a:solidFill>
                <a:prstDash val="solid"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  <xdr:sp macro="" textlink="">
        <xdr:nvSpPr>
          <xdr:cNvPr id="1252" name="Line 30"/>
          <xdr:cNvSpPr>
            <a:spLocks noChangeShapeType="1"/>
          </xdr:cNvSpPr>
        </xdr:nvSpPr>
        <xdr:spPr bwMode="auto">
          <a:xfrm flipV="1">
            <a:off x="4094" y="10407"/>
            <a:ext cx="0" cy="327"/>
          </a:xfrm>
          <a:prstGeom prst="line">
            <a:avLst/>
          </a:prstGeom>
          <a:noFill/>
          <a:ln w="12700">
            <a:solidFill>
              <a:srgbClr val="0D095E"/>
            </a:solidFill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4600A5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180975</xdr:colOff>
      <xdr:row>3</xdr:row>
      <xdr:rowOff>9525</xdr:rowOff>
    </xdr:from>
    <xdr:to>
      <xdr:col>4</xdr:col>
      <xdr:colOff>495300</xdr:colOff>
      <xdr:row>9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1704975" y="561975"/>
          <a:ext cx="1971675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Inox Laser: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L x W 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---------------    &gt; 0.6 -0.66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2x(L+W)xT    (suivant crème)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W&gt;1.5xT</a:t>
          </a: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704850</xdr:colOff>
      <xdr:row>2</xdr:row>
      <xdr:rowOff>152400</xdr:rowOff>
    </xdr:from>
    <xdr:to>
      <xdr:col>7</xdr:col>
      <xdr:colOff>1152525</xdr:colOff>
      <xdr:row>9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5562600" y="542925"/>
          <a:ext cx="1485900" cy="981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Nickel Laser: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L x W  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---------------    &gt; 0.55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2x(L+W)xT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&amp;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W&gt;1.2xT</a:t>
          </a: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9</xdr:col>
      <xdr:colOff>666750</xdr:colOff>
      <xdr:row>9</xdr:row>
      <xdr:rowOff>9525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7172325" y="542925"/>
          <a:ext cx="179070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ExaKut: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L x W     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-----------------  &gt; 0.4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2x(L+W)xT       (IPC =0.5)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&amp;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W&gt;1.0xT</a:t>
          </a: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3</xdr:row>
      <xdr:rowOff>9525</xdr:rowOff>
    </xdr:from>
    <xdr:to>
      <xdr:col>6</xdr:col>
      <xdr:colOff>514350</xdr:colOff>
      <xdr:row>9</xdr:row>
      <xdr:rowOff>9525</xdr:rowOff>
    </xdr:to>
    <xdr:sp macro="" textlink="">
      <xdr:nvSpPr>
        <xdr:cNvPr id="20" name="Text Box 47"/>
        <xdr:cNvSpPr txBox="1">
          <a:spLocks noChangeArrowheads="1"/>
        </xdr:cNvSpPr>
      </xdr:nvSpPr>
      <xdr:spPr bwMode="auto">
        <a:xfrm>
          <a:off x="3886200" y="561975"/>
          <a:ext cx="148590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Fine Grain: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L x W  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---------------    &gt; 0.58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2x(L+W)xT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&amp;</a:t>
          </a:r>
        </a:p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W&gt;1.3xT</a:t>
          </a: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190500</xdr:colOff>
      <xdr:row>9</xdr:row>
      <xdr:rowOff>85725</xdr:rowOff>
    </xdr:from>
    <xdr:to>
      <xdr:col>6</xdr:col>
      <xdr:colOff>495300</xdr:colOff>
      <xdr:row>14</xdr:row>
      <xdr:rowOff>85725</xdr:rowOff>
    </xdr:to>
    <xdr:sp macro="" textlink="">
      <xdr:nvSpPr>
        <xdr:cNvPr id="2" name="ZoneTexte 1"/>
        <xdr:cNvSpPr txBox="1"/>
      </xdr:nvSpPr>
      <xdr:spPr>
        <a:xfrm>
          <a:off x="1714500" y="1609725"/>
          <a:ext cx="3638550" cy="809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Inox et Fine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Grain:</a:t>
          </a:r>
          <a:endParaRPr lang="fr-FR" sz="1100" b="1" u="sng"/>
        </a:p>
        <a:p>
          <a:r>
            <a:rPr lang="fr-FR" sz="1100"/>
            <a:t>Légère différence entre dépot pouvant générer du Manathan sur 0201</a:t>
          </a:r>
        </a:p>
        <a:p>
          <a:r>
            <a:rPr lang="fr-FR" sz="1100" baseline="0"/>
            <a:t>Démoulage plus difficile sur µBGA au pas &lt; ou =  0.5mm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 topLeftCell="A1">
      <selection activeCell="P17" sqref="P17"/>
    </sheetView>
  </sheetViews>
  <sheetFormatPr defaultColWidth="11.421875" defaultRowHeight="12.75"/>
  <cols>
    <col min="1" max="3" width="11.421875" style="1" customWidth="1"/>
    <col min="4" max="4" width="13.421875" style="1" customWidth="1"/>
    <col min="5" max="5" width="13.7109375" style="1" customWidth="1"/>
    <col min="6" max="6" width="11.421875" style="1" customWidth="1"/>
    <col min="7" max="7" width="15.57421875" style="1" bestFit="1" customWidth="1"/>
    <col min="8" max="8" width="17.57421875" style="1" bestFit="1" customWidth="1"/>
    <col min="9" max="9" width="18.421875" style="1" bestFit="1" customWidth="1"/>
    <col min="10" max="16384" width="11.421875" style="1" customWidth="1"/>
  </cols>
  <sheetData>
    <row r="1" spans="1:9" ht="18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3" ht="12.75"/>
    <row r="4" ht="12.75"/>
    <row r="10" ht="12.75"/>
    <row r="15" ht="18">
      <c r="A15" s="3" t="s">
        <v>10</v>
      </c>
    </row>
    <row r="16" spans="1:9" s="2" customFormat="1" ht="12.75">
      <c r="A16" s="10" t="s">
        <v>8</v>
      </c>
      <c r="B16" s="10" t="s">
        <v>7</v>
      </c>
      <c r="C16" s="10" t="s">
        <v>0</v>
      </c>
      <c r="D16" s="10" t="s">
        <v>1</v>
      </c>
      <c r="E16" s="10" t="s">
        <v>2</v>
      </c>
      <c r="F16" s="10" t="s">
        <v>3</v>
      </c>
      <c r="G16" s="10" t="s">
        <v>4</v>
      </c>
      <c r="H16" s="10" t="s">
        <v>5</v>
      </c>
      <c r="I16" s="10" t="s">
        <v>6</v>
      </c>
    </row>
    <row r="17" spans="1:9" ht="12.75">
      <c r="A17" s="5"/>
      <c r="B17" s="5"/>
      <c r="C17" s="5"/>
      <c r="D17" s="5">
        <f aca="true" t="shared" si="0" ref="D17:D24">A17*B17</f>
        <v>0</v>
      </c>
      <c r="E17" s="5">
        <f aca="true" t="shared" si="1" ref="E17:E24">(A17+B17+A17+B17)*C17</f>
        <v>0</v>
      </c>
      <c r="F17" s="5" t="e">
        <f>D17/E17</f>
        <v>#DIV/0!</v>
      </c>
      <c r="G17" s="5">
        <f aca="true" t="shared" si="2" ref="G17:G24">C17</f>
        <v>0</v>
      </c>
      <c r="H17" s="5">
        <f aca="true" t="shared" si="3" ref="H17:H24">1.2*C17</f>
        <v>0</v>
      </c>
      <c r="I17" s="5">
        <f aca="true" t="shared" si="4" ref="I17:I24">1.5*C17</f>
        <v>0</v>
      </c>
    </row>
    <row r="18" spans="1:9" ht="12.75">
      <c r="A18" s="5"/>
      <c r="B18" s="5"/>
      <c r="C18" s="5"/>
      <c r="D18" s="5">
        <f>A18*B18</f>
        <v>0</v>
      </c>
      <c r="E18" s="5">
        <f>(A18+B18+A18+B18)*C18</f>
        <v>0</v>
      </c>
      <c r="F18" s="5" t="e">
        <f aca="true" t="shared" si="5" ref="F18:F24">D18/E18</f>
        <v>#DIV/0!</v>
      </c>
      <c r="G18" s="5"/>
      <c r="H18" s="5">
        <f>1.2*C18</f>
        <v>0</v>
      </c>
      <c r="I18" s="5">
        <f>1.5*C18</f>
        <v>0</v>
      </c>
    </row>
    <row r="19" spans="1:9" ht="12.75">
      <c r="A19" s="5"/>
      <c r="B19" s="5"/>
      <c r="C19" s="5"/>
      <c r="D19" s="5">
        <f>A19*B19</f>
        <v>0</v>
      </c>
      <c r="E19" s="5">
        <f>(A19+B19+A19+B19)*C19</f>
        <v>0</v>
      </c>
      <c r="F19" s="5" t="e">
        <f t="shared" si="5"/>
        <v>#DIV/0!</v>
      </c>
      <c r="G19" s="5">
        <f>C19</f>
        <v>0</v>
      </c>
      <c r="H19" s="5">
        <f>1.2*C19</f>
        <v>0</v>
      </c>
      <c r="I19" s="5">
        <f>1.5*C19</f>
        <v>0</v>
      </c>
    </row>
    <row r="20" spans="1:9" s="11" customFormat="1" ht="12.75">
      <c r="A20" s="5"/>
      <c r="B20" s="5"/>
      <c r="C20" s="5"/>
      <c r="D20" s="5">
        <f t="shared" si="0"/>
        <v>0</v>
      </c>
      <c r="E20" s="5">
        <f t="shared" si="1"/>
        <v>0</v>
      </c>
      <c r="F20" s="5" t="e">
        <f t="shared" si="5"/>
        <v>#DIV/0!</v>
      </c>
      <c r="G20" s="5">
        <f t="shared" si="2"/>
        <v>0</v>
      </c>
      <c r="H20" s="5">
        <f t="shared" si="3"/>
        <v>0</v>
      </c>
      <c r="I20" s="5">
        <f t="shared" si="4"/>
        <v>0</v>
      </c>
    </row>
    <row r="21" spans="1:9" ht="12.75">
      <c r="A21" s="5"/>
      <c r="B21" s="5"/>
      <c r="C21" s="5"/>
      <c r="D21" s="5">
        <f t="shared" si="0"/>
        <v>0</v>
      </c>
      <c r="E21" s="5">
        <f t="shared" si="1"/>
        <v>0</v>
      </c>
      <c r="F21" s="5" t="e">
        <f t="shared" si="5"/>
        <v>#DIV/0!</v>
      </c>
      <c r="G21" s="5">
        <f t="shared" si="2"/>
        <v>0</v>
      </c>
      <c r="H21" s="5">
        <f t="shared" si="3"/>
        <v>0</v>
      </c>
      <c r="I21" s="5">
        <f t="shared" si="4"/>
        <v>0</v>
      </c>
    </row>
    <row r="22" spans="1:9" ht="12.75">
      <c r="A22" s="5"/>
      <c r="B22" s="5"/>
      <c r="C22" s="5"/>
      <c r="D22" s="5">
        <f t="shared" si="0"/>
        <v>0</v>
      </c>
      <c r="E22" s="5">
        <f t="shared" si="1"/>
        <v>0</v>
      </c>
      <c r="F22" s="5" t="e">
        <f t="shared" si="5"/>
        <v>#DIV/0!</v>
      </c>
      <c r="G22" s="5">
        <f t="shared" si="2"/>
        <v>0</v>
      </c>
      <c r="H22" s="5">
        <f t="shared" si="3"/>
        <v>0</v>
      </c>
      <c r="I22" s="5">
        <f t="shared" si="4"/>
        <v>0</v>
      </c>
    </row>
    <row r="23" spans="1:10" ht="12.75">
      <c r="A23" s="5"/>
      <c r="B23" s="5"/>
      <c r="C23" s="5"/>
      <c r="D23" s="5">
        <f t="shared" si="0"/>
        <v>0</v>
      </c>
      <c r="E23" s="5">
        <f t="shared" si="1"/>
        <v>0</v>
      </c>
      <c r="F23" s="5" t="e">
        <f t="shared" si="5"/>
        <v>#DIV/0!</v>
      </c>
      <c r="G23" s="5">
        <f t="shared" si="2"/>
        <v>0</v>
      </c>
      <c r="H23" s="5">
        <f t="shared" si="3"/>
        <v>0</v>
      </c>
      <c r="I23" s="5">
        <f t="shared" si="4"/>
        <v>0</v>
      </c>
      <c r="J23" s="1">
        <f>+D23*E23</f>
        <v>0</v>
      </c>
    </row>
    <row r="24" spans="4:10" ht="12.75">
      <c r="D24" s="1">
        <f t="shared" si="0"/>
        <v>0</v>
      </c>
      <c r="E24" s="1">
        <f t="shared" si="1"/>
        <v>0</v>
      </c>
      <c r="F24" s="1" t="e">
        <f t="shared" si="5"/>
        <v>#DIV/0!</v>
      </c>
      <c r="G24" s="1">
        <f t="shared" si="2"/>
        <v>0</v>
      </c>
      <c r="H24" s="1">
        <f t="shared" si="3"/>
        <v>0</v>
      </c>
      <c r="I24" s="1">
        <f t="shared" si="4"/>
        <v>0</v>
      </c>
      <c r="J24" s="1">
        <f>+D24*E24</f>
        <v>0</v>
      </c>
    </row>
    <row r="25" ht="18">
      <c r="A25" s="3" t="s">
        <v>12</v>
      </c>
    </row>
    <row r="26" spans="1:9" ht="12.75">
      <c r="A26" s="10" t="s">
        <v>8</v>
      </c>
      <c r="B26" s="10" t="s">
        <v>7</v>
      </c>
      <c r="C26" s="10" t="s">
        <v>0</v>
      </c>
      <c r="D26" s="10" t="s">
        <v>1</v>
      </c>
      <c r="E26" s="10" t="s">
        <v>2</v>
      </c>
      <c r="F26" s="10" t="s">
        <v>3</v>
      </c>
      <c r="G26" s="10" t="s">
        <v>4</v>
      </c>
      <c r="H26" s="10" t="s">
        <v>5</v>
      </c>
      <c r="I26" s="10" t="s">
        <v>6</v>
      </c>
    </row>
    <row r="27" spans="1:9" ht="12.75">
      <c r="A27" s="4"/>
      <c r="B27" s="5"/>
      <c r="C27" s="5"/>
      <c r="D27" s="5">
        <f aca="true" t="shared" si="6" ref="D27:D33">((B27-A27)*A27)+(3.14*(A27/2)*(A27/2))</f>
        <v>0</v>
      </c>
      <c r="E27" s="5">
        <f aca="true" t="shared" si="7" ref="E27:E33">((2*3.14*(A27/2))+B27+B27-A27-A27)*C27</f>
        <v>0</v>
      </c>
      <c r="F27" s="5" t="e">
        <f aca="true" t="shared" si="8" ref="F27:F33">D27/E27</f>
        <v>#DIV/0!</v>
      </c>
      <c r="G27" s="5">
        <f>C27</f>
        <v>0</v>
      </c>
      <c r="H27" s="5">
        <f>C27*1.2</f>
        <v>0</v>
      </c>
      <c r="I27" s="6">
        <f>C27*1.5</f>
        <v>0</v>
      </c>
    </row>
    <row r="28" spans="1:9" ht="12.75">
      <c r="A28" s="4"/>
      <c r="B28" s="5"/>
      <c r="C28" s="5"/>
      <c r="D28" s="5">
        <f t="shared" si="6"/>
        <v>0</v>
      </c>
      <c r="E28" s="5">
        <f t="shared" si="7"/>
        <v>0</v>
      </c>
      <c r="F28" s="5" t="e">
        <f t="shared" si="8"/>
        <v>#DIV/0!</v>
      </c>
      <c r="G28" s="5">
        <f aca="true" t="shared" si="9" ref="G28:G33">C28</f>
        <v>0</v>
      </c>
      <c r="H28" s="5">
        <f aca="true" t="shared" si="10" ref="H28:H33">C28*1.2</f>
        <v>0</v>
      </c>
      <c r="I28" s="6">
        <f aca="true" t="shared" si="11" ref="I28:I33">C28*1.5</f>
        <v>0</v>
      </c>
    </row>
    <row r="29" spans="1:9" ht="12.75">
      <c r="A29" s="4"/>
      <c r="B29" s="5"/>
      <c r="C29" s="5"/>
      <c r="D29" s="5">
        <f t="shared" si="6"/>
        <v>0</v>
      </c>
      <c r="E29" s="5">
        <f t="shared" si="7"/>
        <v>0</v>
      </c>
      <c r="F29" s="5" t="e">
        <f t="shared" si="8"/>
        <v>#DIV/0!</v>
      </c>
      <c r="G29" s="5">
        <f t="shared" si="9"/>
        <v>0</v>
      </c>
      <c r="H29" s="5">
        <f t="shared" si="10"/>
        <v>0</v>
      </c>
      <c r="I29" s="6">
        <f t="shared" si="11"/>
        <v>0</v>
      </c>
    </row>
    <row r="30" spans="1:9" ht="12.75">
      <c r="A30" s="4"/>
      <c r="B30" s="5"/>
      <c r="C30" s="5"/>
      <c r="D30" s="5">
        <f t="shared" si="6"/>
        <v>0</v>
      </c>
      <c r="E30" s="5">
        <f t="shared" si="7"/>
        <v>0</v>
      </c>
      <c r="F30" s="5" t="e">
        <f t="shared" si="8"/>
        <v>#DIV/0!</v>
      </c>
      <c r="G30" s="5">
        <f t="shared" si="9"/>
        <v>0</v>
      </c>
      <c r="H30" s="5">
        <f t="shared" si="10"/>
        <v>0</v>
      </c>
      <c r="I30" s="6">
        <f t="shared" si="11"/>
        <v>0</v>
      </c>
    </row>
    <row r="31" spans="1:9" ht="12.75">
      <c r="A31" s="4"/>
      <c r="B31" s="5"/>
      <c r="C31" s="5"/>
      <c r="D31" s="5">
        <f>((B31-A31)*A31)+(3.14*(A31/2)*(A31/2))</f>
        <v>0</v>
      </c>
      <c r="E31" s="5">
        <f t="shared" si="7"/>
        <v>0</v>
      </c>
      <c r="F31" s="5" t="e">
        <f t="shared" si="8"/>
        <v>#DIV/0!</v>
      </c>
      <c r="G31" s="5">
        <f t="shared" si="9"/>
        <v>0</v>
      </c>
      <c r="H31" s="5">
        <f t="shared" si="10"/>
        <v>0</v>
      </c>
      <c r="I31" s="6">
        <f t="shared" si="11"/>
        <v>0</v>
      </c>
    </row>
    <row r="32" spans="1:9" ht="12.75">
      <c r="A32" s="4"/>
      <c r="B32" s="5"/>
      <c r="C32" s="5"/>
      <c r="D32" s="5">
        <f t="shared" si="6"/>
        <v>0</v>
      </c>
      <c r="E32" s="5">
        <f t="shared" si="7"/>
        <v>0</v>
      </c>
      <c r="F32" s="5" t="e">
        <f t="shared" si="8"/>
        <v>#DIV/0!</v>
      </c>
      <c r="G32" s="5">
        <f t="shared" si="9"/>
        <v>0</v>
      </c>
      <c r="H32" s="5">
        <f t="shared" si="10"/>
        <v>0</v>
      </c>
      <c r="I32" s="6">
        <f t="shared" si="11"/>
        <v>0</v>
      </c>
    </row>
    <row r="33" spans="1:9" ht="12.75">
      <c r="A33" s="7"/>
      <c r="B33" s="8"/>
      <c r="C33" s="8"/>
      <c r="D33" s="5">
        <f t="shared" si="6"/>
        <v>0</v>
      </c>
      <c r="E33" s="5">
        <f t="shared" si="7"/>
        <v>0</v>
      </c>
      <c r="F33" s="5" t="e">
        <f t="shared" si="8"/>
        <v>#DIV/0!</v>
      </c>
      <c r="G33" s="8">
        <f t="shared" si="9"/>
        <v>0</v>
      </c>
      <c r="H33" s="8">
        <f t="shared" si="10"/>
        <v>0</v>
      </c>
      <c r="I33" s="9">
        <f t="shared" si="11"/>
        <v>0</v>
      </c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ht="18">
      <c r="A35" s="3" t="s">
        <v>11</v>
      </c>
    </row>
    <row r="36" spans="1:9" ht="12.75">
      <c r="A36" s="17" t="s">
        <v>13</v>
      </c>
      <c r="B36" s="17"/>
      <c r="C36" s="10" t="s">
        <v>0</v>
      </c>
      <c r="D36" s="10" t="s">
        <v>1</v>
      </c>
      <c r="E36" s="10" t="s">
        <v>2</v>
      </c>
      <c r="F36" s="10" t="s">
        <v>3</v>
      </c>
      <c r="G36" s="10" t="s">
        <v>4</v>
      </c>
      <c r="H36" s="10" t="s">
        <v>5</v>
      </c>
      <c r="I36" s="10" t="s">
        <v>6</v>
      </c>
    </row>
    <row r="37" spans="1:9" ht="12.75">
      <c r="A37" s="12"/>
      <c r="B37" s="13"/>
      <c r="C37" s="5"/>
      <c r="D37" s="5">
        <f>3.14*(A37/2)*(A37/2)</f>
        <v>0</v>
      </c>
      <c r="E37" s="5">
        <f>2*3.14*(A37/2)*C37</f>
        <v>0</v>
      </c>
      <c r="F37" s="5" t="e">
        <f>D37/E37</f>
        <v>#DIV/0!</v>
      </c>
      <c r="G37" s="5">
        <f aca="true" t="shared" si="12" ref="G37:G43">C37</f>
        <v>0</v>
      </c>
      <c r="H37" s="5">
        <f aca="true" t="shared" si="13" ref="H37:H43">C37*1.2</f>
        <v>0</v>
      </c>
      <c r="I37" s="6">
        <f aca="true" t="shared" si="14" ref="I37:I43">C37*1.5</f>
        <v>0</v>
      </c>
    </row>
    <row r="38" spans="1:9" ht="12.75">
      <c r="A38" s="12"/>
      <c r="B38" s="13"/>
      <c r="C38" s="5"/>
      <c r="D38" s="5">
        <f aca="true" t="shared" si="15" ref="D38:D43">3.14*(A38/2)*(A38/2)</f>
        <v>0</v>
      </c>
      <c r="E38" s="5">
        <f aca="true" t="shared" si="16" ref="E38:E43">2*3.14*(A38/2)*C38</f>
        <v>0</v>
      </c>
      <c r="F38" s="5" t="e">
        <f aca="true" t="shared" si="17" ref="F38:F43">D38/E38</f>
        <v>#DIV/0!</v>
      </c>
      <c r="G38" s="5">
        <f t="shared" si="12"/>
        <v>0</v>
      </c>
      <c r="H38" s="5">
        <f t="shared" si="13"/>
        <v>0</v>
      </c>
      <c r="I38" s="6">
        <f t="shared" si="14"/>
        <v>0</v>
      </c>
    </row>
    <row r="39" spans="1:9" ht="12.75">
      <c r="A39" s="12"/>
      <c r="B39" s="13"/>
      <c r="C39" s="5"/>
      <c r="D39" s="5">
        <f t="shared" si="15"/>
        <v>0</v>
      </c>
      <c r="E39" s="5">
        <f t="shared" si="16"/>
        <v>0</v>
      </c>
      <c r="F39" s="5" t="e">
        <f t="shared" si="17"/>
        <v>#DIV/0!</v>
      </c>
      <c r="G39" s="5">
        <f t="shared" si="12"/>
        <v>0</v>
      </c>
      <c r="H39" s="5">
        <f t="shared" si="13"/>
        <v>0</v>
      </c>
      <c r="I39" s="6">
        <f t="shared" si="14"/>
        <v>0</v>
      </c>
    </row>
    <row r="40" spans="1:9" ht="12.75">
      <c r="A40" s="12"/>
      <c r="B40" s="13"/>
      <c r="C40" s="5"/>
      <c r="D40" s="5">
        <f t="shared" si="15"/>
        <v>0</v>
      </c>
      <c r="E40" s="5">
        <f t="shared" si="16"/>
        <v>0</v>
      </c>
      <c r="F40" s="5" t="e">
        <f t="shared" si="17"/>
        <v>#DIV/0!</v>
      </c>
      <c r="G40" s="5">
        <f t="shared" si="12"/>
        <v>0</v>
      </c>
      <c r="H40" s="5">
        <f t="shared" si="13"/>
        <v>0</v>
      </c>
      <c r="I40" s="6">
        <f t="shared" si="14"/>
        <v>0</v>
      </c>
    </row>
    <row r="41" spans="1:9" ht="12.75">
      <c r="A41" s="12"/>
      <c r="B41" s="13"/>
      <c r="C41" s="5"/>
      <c r="D41" s="5">
        <f>3.14*(A41/2)*(A41/2)</f>
        <v>0</v>
      </c>
      <c r="E41" s="5">
        <f>2*3.14*(A41/2)*C41</f>
        <v>0</v>
      </c>
      <c r="F41" s="5" t="e">
        <f>D41/E41</f>
        <v>#DIV/0!</v>
      </c>
      <c r="G41" s="5">
        <f t="shared" si="12"/>
        <v>0</v>
      </c>
      <c r="H41" s="5">
        <f t="shared" si="13"/>
        <v>0</v>
      </c>
      <c r="I41" s="6">
        <f t="shared" si="14"/>
        <v>0</v>
      </c>
    </row>
    <row r="42" spans="1:9" ht="12.75">
      <c r="A42" s="12"/>
      <c r="B42" s="13"/>
      <c r="C42" s="5"/>
      <c r="D42" s="5">
        <f t="shared" si="15"/>
        <v>0</v>
      </c>
      <c r="E42" s="5">
        <f t="shared" si="16"/>
        <v>0</v>
      </c>
      <c r="F42" s="5" t="e">
        <f t="shared" si="17"/>
        <v>#DIV/0!</v>
      </c>
      <c r="G42" s="5">
        <f t="shared" si="12"/>
        <v>0</v>
      </c>
      <c r="H42" s="5">
        <f t="shared" si="13"/>
        <v>0</v>
      </c>
      <c r="I42" s="6">
        <f t="shared" si="14"/>
        <v>0</v>
      </c>
    </row>
    <row r="43" spans="1:9" ht="12.75">
      <c r="A43" s="14"/>
      <c r="B43" s="15"/>
      <c r="C43" s="8"/>
      <c r="D43" s="8">
        <f t="shared" si="15"/>
        <v>0</v>
      </c>
      <c r="E43" s="8">
        <f t="shared" si="16"/>
        <v>0</v>
      </c>
      <c r="F43" s="8" t="e">
        <f t="shared" si="17"/>
        <v>#DIV/0!</v>
      </c>
      <c r="G43" s="8">
        <f t="shared" si="12"/>
        <v>0</v>
      </c>
      <c r="H43" s="8">
        <f t="shared" si="13"/>
        <v>0</v>
      </c>
      <c r="I43" s="9">
        <f t="shared" si="14"/>
        <v>0</v>
      </c>
    </row>
  </sheetData>
  <mergeCells count="9">
    <mergeCell ref="A40:B40"/>
    <mergeCell ref="A42:B42"/>
    <mergeCell ref="A43:B43"/>
    <mergeCell ref="A41:B41"/>
    <mergeCell ref="A1:I1"/>
    <mergeCell ref="A36:B36"/>
    <mergeCell ref="A37:B37"/>
    <mergeCell ref="A38:B38"/>
    <mergeCell ref="A39:B39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 International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 Department</dc:creator>
  <cp:keywords/>
  <dc:description/>
  <cp:lastModifiedBy>Laurent KLINGELSCHMITT</cp:lastModifiedBy>
  <cp:lastPrinted>2006-02-21T12:50:39Z</cp:lastPrinted>
  <dcterms:created xsi:type="dcterms:W3CDTF">2006-01-25T13:19:13Z</dcterms:created>
  <dcterms:modified xsi:type="dcterms:W3CDTF">2018-06-25T15:38:30Z</dcterms:modified>
  <cp:category/>
  <cp:version/>
  <cp:contentType/>
  <cp:contentStatus/>
</cp:coreProperties>
</file>